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2220" windowWidth="14340" windowHeight="8055" activeTab="0"/>
  </bookViews>
  <sheets>
    <sheet name="programové rozpočtovanie" sheetId="1" r:id="rId1"/>
  </sheets>
  <definedNames/>
  <calcPr fullCalcOnLoad="1"/>
</workbook>
</file>

<file path=xl/sharedStrings.xml><?xml version="1.0" encoding="utf-8"?>
<sst xmlns="http://schemas.openxmlformats.org/spreadsheetml/2006/main" count="80" uniqueCount="65">
  <si>
    <t>Zdroj</t>
  </si>
  <si>
    <t>01116</t>
  </si>
  <si>
    <t>Od S TpT</t>
  </si>
  <si>
    <t>€</t>
  </si>
  <si>
    <t>Druh príjmu</t>
  </si>
  <si>
    <t>Položka</t>
  </si>
  <si>
    <t>Bežné príjmy spolu:</t>
  </si>
  <si>
    <t>Bežný rozpočet - príjmy</t>
  </si>
  <si>
    <t>Poplatky a platby za predaj výr.,tov.,služieb</t>
  </si>
  <si>
    <t>Výnos dane z príjmov pouk.územ.samospr.</t>
  </si>
  <si>
    <t>Daň z pozemkov</t>
  </si>
  <si>
    <t>Daň zo stavieb</t>
  </si>
  <si>
    <t>Daň za psa</t>
  </si>
  <si>
    <t>Daň za komunálne odpady a drob.stav.odp.</t>
  </si>
  <si>
    <t>223  001</t>
  </si>
  <si>
    <t>111  003</t>
  </si>
  <si>
    <t>121  001</t>
  </si>
  <si>
    <t>121  002</t>
  </si>
  <si>
    <t>133  001</t>
  </si>
  <si>
    <t>133  013</t>
  </si>
  <si>
    <t>Ostatné adminsitratívne poplatky</t>
  </si>
  <si>
    <t>Úroky z tuzemských účtov finančn.hosp.</t>
  </si>
  <si>
    <t>Kapitálový rozpočet - príjmy</t>
  </si>
  <si>
    <t>Kapitálové príjmy spolu:</t>
  </si>
  <si>
    <t>Finančné operácie príjmové:</t>
  </si>
  <si>
    <t>Finančné operácie spolu:</t>
  </si>
  <si>
    <t>Rozpočet príjmov spolu:</t>
  </si>
  <si>
    <t>Obec Súlovce</t>
  </si>
  <si>
    <t>Poplatky a platby za materské školy</t>
  </si>
  <si>
    <t>223  002</t>
  </si>
  <si>
    <t>Krátkodobé</t>
  </si>
  <si>
    <t>322  001</t>
  </si>
  <si>
    <t>Tuzem.kapitálové príjmy zo ŠR</t>
  </si>
  <si>
    <t xml:space="preserve"> </t>
  </si>
  <si>
    <t>Poplatky za hrobové miesta</t>
  </si>
  <si>
    <t>Za výherné hracie prístroje</t>
  </si>
  <si>
    <t>Europsky soc.fond - spoluf. EU</t>
  </si>
  <si>
    <t>Europsky soc.fond - spoluf. zo ŠR</t>
  </si>
  <si>
    <t>Úver ŠFRB</t>
  </si>
  <si>
    <t>ČOV - vyrovnanie</t>
  </si>
  <si>
    <t>11K1</t>
  </si>
  <si>
    <t>11K2</t>
  </si>
  <si>
    <t>Dotácia MDV RR SR</t>
  </si>
  <si>
    <t xml:space="preserve">príjem z predaja </t>
  </si>
  <si>
    <t>Dotácia zo ŠR na kultúrny dom</t>
  </si>
  <si>
    <t>príjem z predaja pozemkov</t>
  </si>
  <si>
    <t>Tuzemské a bežné granty</t>
  </si>
  <si>
    <t>Iné nedaňové príjmy</t>
  </si>
  <si>
    <t>Z vratiek - zdravotné poistenie</t>
  </si>
  <si>
    <t>Recyklačný poplatok</t>
  </si>
  <si>
    <t>Rozpočet skutočnosť za rok 2017</t>
  </si>
  <si>
    <t>Rozpočet na rok 2020</t>
  </si>
  <si>
    <t>Rozpočet na rok 2021</t>
  </si>
  <si>
    <t>Príjem za nájom z prenaj. Priesorov</t>
  </si>
  <si>
    <t>Tuzem.kapitálové príjmy zo ŠR VO</t>
  </si>
  <si>
    <t>Daň z úhrad za dobývací priestor</t>
  </si>
  <si>
    <t>Z rezerv.fondu obce</t>
  </si>
  <si>
    <t>Príjmy z náhrad z poistného</t>
  </si>
  <si>
    <t>Rozpočet skutočnosť za rok 2018</t>
  </si>
  <si>
    <t>Rozpočet schválený na rok 2019</t>
  </si>
  <si>
    <t>Očakávaná skutočnosť Rozpočet na rok 2019</t>
  </si>
  <si>
    <t>Rozpočet na rok 2022</t>
  </si>
  <si>
    <t>1AC1</t>
  </si>
  <si>
    <t>1AC2</t>
  </si>
  <si>
    <t>Dlhodobé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</si>
</sst>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_ ;\-#,##0.00\ "/>
    <numFmt numFmtId="173" formatCode="#,##0.00\ &quot;Sk&quot;"/>
    <numFmt numFmtId="174" formatCode="#,##0.0\ [$€-1]"/>
    <numFmt numFmtId="175" formatCode="#,##0\ [$€-1]"/>
    <numFmt numFmtId="176" formatCode="#,##0.00\ [$€-1]"/>
    <numFmt numFmtId="177" formatCode="_-* #,##0.00\ [$€-1]_-;\-* #,##0.00\ [$€-1]_-;_-* &quot;-&quot;??\ [$€-1]_-;_-@_-"/>
    <numFmt numFmtId="178" formatCode="#,##0\ _S_k"/>
    <numFmt numFmtId="179" formatCode="#,##0\ &quot;Sk&quot;"/>
    <numFmt numFmtId="180" formatCode="#,##0.00\ [$€-1];[Red]\-#,##0.00\ [$€-1]"/>
    <numFmt numFmtId="181" formatCode="0.0"/>
  </numFmts>
  <fonts count="51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 Black"/>
      <family val="2"/>
    </font>
    <font>
      <b/>
      <sz val="12"/>
      <name val="Arial Blac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5"/>
      <name val="Arial"/>
      <family val="2"/>
    </font>
    <font>
      <b/>
      <sz val="10"/>
      <color indexed="8"/>
      <name val="Arial"/>
      <family val="2"/>
    </font>
    <font>
      <b/>
      <sz val="12"/>
      <color indexed="45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b/>
      <sz val="8"/>
      <name val="Arial Black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Continuous"/>
    </xf>
    <xf numFmtId="0" fontId="2" fillId="33" borderId="10" xfId="0" applyFont="1" applyFill="1" applyBorder="1" applyAlignment="1">
      <alignment horizontal="centerContinuous" shrinkToFit="1"/>
    </xf>
    <xf numFmtId="49" fontId="2" fillId="33" borderId="10" xfId="0" applyNumberFormat="1" applyFont="1" applyFill="1" applyBorder="1" applyAlignment="1">
      <alignment horizontal="centerContinuous"/>
    </xf>
    <xf numFmtId="0" fontId="2" fillId="33" borderId="10" xfId="0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0" fontId="1" fillId="34" borderId="0" xfId="0" applyFont="1" applyFill="1" applyBorder="1" applyAlignment="1">
      <alignment/>
    </xf>
    <xf numFmtId="0" fontId="11" fillId="0" borderId="0" xfId="0" applyFont="1" applyAlignment="1">
      <alignment/>
    </xf>
    <xf numFmtId="0" fontId="1" fillId="35" borderId="11" xfId="0" applyFont="1" applyFill="1" applyBorder="1" applyAlignment="1">
      <alignment/>
    </xf>
    <xf numFmtId="49" fontId="7" fillId="34" borderId="12" xfId="0" applyNumberFormat="1" applyFont="1" applyFill="1" applyBorder="1" applyAlignment="1">
      <alignment horizontal="left"/>
    </xf>
    <xf numFmtId="0" fontId="0" fillId="36" borderId="13" xfId="0" applyFill="1" applyBorder="1" applyAlignment="1">
      <alignment horizontal="left"/>
    </xf>
    <xf numFmtId="49" fontId="0" fillId="36" borderId="14" xfId="0" applyNumberFormat="1" applyFill="1" applyBorder="1" applyAlignment="1">
      <alignment horizontal="left"/>
    </xf>
    <xf numFmtId="0" fontId="0" fillId="36" borderId="14" xfId="0" applyFill="1" applyBorder="1" applyAlignment="1">
      <alignment horizontal="left"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1" fillId="35" borderId="17" xfId="0" applyFont="1" applyFill="1" applyBorder="1" applyAlignment="1">
      <alignment/>
    </xf>
    <xf numFmtId="0" fontId="0" fillId="37" borderId="18" xfId="0" applyFont="1" applyFill="1" applyBorder="1" applyAlignment="1">
      <alignment/>
    </xf>
    <xf numFmtId="0" fontId="1" fillId="37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0" fillId="36" borderId="0" xfId="0" applyFill="1" applyBorder="1" applyAlignment="1">
      <alignment/>
    </xf>
    <xf numFmtId="0" fontId="14" fillId="0" borderId="0" xfId="0" applyFont="1" applyAlignment="1">
      <alignment/>
    </xf>
    <xf numFmtId="0" fontId="13" fillId="35" borderId="19" xfId="0" applyFont="1" applyFill="1" applyBorder="1" applyAlignment="1">
      <alignment horizontal="center" wrapText="1"/>
    </xf>
    <xf numFmtId="0" fontId="12" fillId="36" borderId="20" xfId="0" applyFont="1" applyFill="1" applyBorder="1" applyAlignment="1">
      <alignment horizontal="left"/>
    </xf>
    <xf numFmtId="49" fontId="0" fillId="36" borderId="11" xfId="0" applyNumberFormat="1" applyFill="1" applyBorder="1" applyAlignment="1">
      <alignment horizontal="left"/>
    </xf>
    <xf numFmtId="0" fontId="0" fillId="36" borderId="11" xfId="0" applyFill="1" applyBorder="1" applyAlignment="1">
      <alignment horizontal="left"/>
    </xf>
    <xf numFmtId="0" fontId="0" fillId="36" borderId="17" xfId="0" applyFill="1" applyBorder="1" applyAlignment="1">
      <alignment/>
    </xf>
    <xf numFmtId="0" fontId="2" fillId="35" borderId="20" xfId="0" applyFont="1" applyFill="1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Font="1" applyBorder="1" applyAlignment="1">
      <alignment horizontal="left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50" fillId="34" borderId="23" xfId="0" applyFont="1" applyFill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7" fillId="34" borderId="0" xfId="0" applyFont="1" applyFill="1" applyBorder="1" applyAlignment="1">
      <alignment horizontal="left"/>
    </xf>
    <xf numFmtId="0" fontId="7" fillId="34" borderId="24" xfId="0" applyFont="1" applyFill="1" applyBorder="1" applyAlignment="1">
      <alignment/>
    </xf>
    <xf numFmtId="0" fontId="11" fillId="0" borderId="21" xfId="0" applyFont="1" applyBorder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left"/>
    </xf>
    <xf numFmtId="49" fontId="0" fillId="0" borderId="21" xfId="0" applyNumberFormat="1" applyFont="1" applyBorder="1" applyAlignment="1">
      <alignment horizontal="left"/>
    </xf>
    <xf numFmtId="49" fontId="0" fillId="0" borderId="22" xfId="0" applyNumberFormat="1" applyFont="1" applyBorder="1" applyAlignment="1">
      <alignment horizontal="left"/>
    </xf>
    <xf numFmtId="175" fontId="0" fillId="0" borderId="21" xfId="0" applyNumberFormat="1" applyFont="1" applyBorder="1" applyAlignment="1">
      <alignment/>
    </xf>
    <xf numFmtId="175" fontId="15" fillId="0" borderId="21" xfId="0" applyNumberFormat="1" applyFont="1" applyBorder="1" applyAlignment="1">
      <alignment/>
    </xf>
    <xf numFmtId="175" fontId="15" fillId="38" borderId="21" xfId="0" applyNumberFormat="1" applyFont="1" applyFill="1" applyBorder="1" applyAlignment="1">
      <alignment/>
    </xf>
    <xf numFmtId="175" fontId="1" fillId="35" borderId="21" xfId="0" applyNumberFormat="1" applyFont="1" applyFill="1" applyBorder="1" applyAlignment="1">
      <alignment/>
    </xf>
    <xf numFmtId="175" fontId="15" fillId="37" borderId="21" xfId="0" applyNumberFormat="1" applyFont="1" applyFill="1" applyBorder="1" applyAlignment="1">
      <alignment/>
    </xf>
    <xf numFmtId="175" fontId="2" fillId="34" borderId="21" xfId="0" applyNumberFormat="1" applyFont="1" applyFill="1" applyBorder="1" applyAlignment="1">
      <alignment/>
    </xf>
    <xf numFmtId="175" fontId="0" fillId="0" borderId="22" xfId="0" applyNumberFormat="1" applyFont="1" applyBorder="1" applyAlignment="1">
      <alignment/>
    </xf>
    <xf numFmtId="175" fontId="0" fillId="0" borderId="21" xfId="0" applyNumberFormat="1" applyFont="1" applyBorder="1" applyAlignment="1">
      <alignment/>
    </xf>
    <xf numFmtId="175" fontId="8" fillId="34" borderId="25" xfId="0" applyNumberFormat="1" applyFont="1" applyFill="1" applyBorder="1" applyAlignment="1">
      <alignment/>
    </xf>
    <xf numFmtId="175" fontId="8" fillId="36" borderId="19" xfId="0" applyNumberFormat="1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7" borderId="21" xfId="0" applyFont="1" applyFill="1" applyBorder="1" applyAlignment="1">
      <alignment/>
    </xf>
    <xf numFmtId="0" fontId="1" fillId="37" borderId="21" xfId="0" applyFont="1" applyFill="1" applyBorder="1" applyAlignment="1">
      <alignment/>
    </xf>
    <xf numFmtId="3" fontId="0" fillId="37" borderId="21" xfId="0" applyNumberFormat="1" applyFont="1" applyFill="1" applyBorder="1" applyAlignment="1">
      <alignment horizontal="left"/>
    </xf>
    <xf numFmtId="0" fontId="10" fillId="35" borderId="26" xfId="0" applyFont="1" applyFill="1" applyBorder="1" applyAlignment="1">
      <alignment/>
    </xf>
    <xf numFmtId="0" fontId="9" fillId="35" borderId="12" xfId="0" applyFont="1" applyFill="1" applyBorder="1" applyAlignment="1">
      <alignment/>
    </xf>
    <xf numFmtId="0" fontId="9" fillId="35" borderId="27" xfId="0" applyFont="1" applyFill="1" applyBorder="1" applyAlignment="1">
      <alignment/>
    </xf>
    <xf numFmtId="49" fontId="7" fillId="0" borderId="21" xfId="0" applyNumberFormat="1" applyFont="1" applyBorder="1" applyAlignment="1">
      <alignment horizontal="left"/>
    </xf>
    <xf numFmtId="3" fontId="0" fillId="37" borderId="18" xfId="0" applyNumberFormat="1" applyFont="1" applyFill="1" applyBorder="1" applyAlignment="1">
      <alignment/>
    </xf>
    <xf numFmtId="3" fontId="11" fillId="0" borderId="21" xfId="0" applyNumberFormat="1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 horizontal="left"/>
    </xf>
    <xf numFmtId="3" fontId="0" fillId="0" borderId="22" xfId="0" applyNumberFormat="1" applyFont="1" applyBorder="1" applyAlignment="1">
      <alignment horizontal="left"/>
    </xf>
    <xf numFmtId="175" fontId="15" fillId="37" borderId="22" xfId="0" applyNumberFormat="1" applyFont="1" applyFill="1" applyBorder="1" applyAlignment="1">
      <alignment/>
    </xf>
    <xf numFmtId="175" fontId="0" fillId="36" borderId="16" xfId="0" applyNumberFormat="1" applyFill="1" applyBorder="1" applyAlignment="1">
      <alignment/>
    </xf>
    <xf numFmtId="3" fontId="0" fillId="37" borderId="21" xfId="0" applyNumberFormat="1" applyFont="1" applyFill="1" applyBorder="1" applyAlignment="1">
      <alignment/>
    </xf>
    <xf numFmtId="0" fontId="2" fillId="38" borderId="21" xfId="0" applyFont="1" applyFill="1" applyBorder="1" applyAlignment="1">
      <alignment/>
    </xf>
    <xf numFmtId="0" fontId="2" fillId="38" borderId="22" xfId="0" applyFont="1" applyFill="1" applyBorder="1" applyAlignment="1">
      <alignment/>
    </xf>
    <xf numFmtId="0" fontId="0" fillId="0" borderId="21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35" borderId="28" xfId="0" applyFont="1" applyFill="1" applyBorder="1" applyAlignment="1">
      <alignment/>
    </xf>
    <xf numFmtId="0" fontId="4" fillId="35" borderId="29" xfId="0" applyFont="1" applyFill="1" applyBorder="1" applyAlignment="1">
      <alignment/>
    </xf>
    <xf numFmtId="0" fontId="4" fillId="35" borderId="30" xfId="0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A1">
      <pane xSplit="2" ySplit="3" topLeftCell="C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48" sqref="K48"/>
    </sheetView>
  </sheetViews>
  <sheetFormatPr defaultColWidth="9.140625" defaultRowHeight="12.75"/>
  <cols>
    <col min="1" max="1" width="3.421875" style="0" hidden="1" customWidth="1"/>
    <col min="2" max="2" width="7.8515625" style="0" hidden="1" customWidth="1"/>
    <col min="3" max="3" width="5.8515625" style="1" customWidth="1"/>
    <col min="4" max="4" width="10.421875" style="2" hidden="1" customWidth="1"/>
    <col min="5" max="5" width="9.57421875" style="1" customWidth="1"/>
    <col min="6" max="6" width="34.00390625" style="0" customWidth="1"/>
    <col min="7" max="13" width="10.7109375" style="0" customWidth="1"/>
    <col min="14" max="14" width="12.28125" style="0" customWidth="1"/>
    <col min="15" max="15" width="10.8515625" style="0" customWidth="1"/>
    <col min="16" max="16" width="10.28125" style="0" customWidth="1"/>
  </cols>
  <sheetData>
    <row r="1" spans="1:14" ht="26.25" customHeight="1" thickBot="1">
      <c r="A1" s="78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22"/>
      <c r="L1" s="22"/>
      <c r="M1" s="22"/>
      <c r="N1" s="11"/>
    </row>
    <row r="2" spans="1:13" s="4" customFormat="1" ht="57.75" customHeight="1" thickBot="1">
      <c r="A2" s="79" t="s">
        <v>7</v>
      </c>
      <c r="B2" s="80"/>
      <c r="C2" s="80"/>
      <c r="D2" s="80"/>
      <c r="E2" s="80"/>
      <c r="F2" s="81"/>
      <c r="G2" s="25" t="s">
        <v>50</v>
      </c>
      <c r="H2" s="25" t="s">
        <v>58</v>
      </c>
      <c r="I2" s="25" t="s">
        <v>59</v>
      </c>
      <c r="J2" s="25" t="s">
        <v>60</v>
      </c>
      <c r="K2" s="25" t="s">
        <v>51</v>
      </c>
      <c r="L2" s="25" t="s">
        <v>52</v>
      </c>
      <c r="M2" s="25" t="s">
        <v>61</v>
      </c>
    </row>
    <row r="3" spans="1:13" s="3" customFormat="1" ht="26.25" customHeight="1">
      <c r="A3" s="5"/>
      <c r="B3" s="6"/>
      <c r="C3" s="5" t="s">
        <v>0</v>
      </c>
      <c r="D3" s="7" t="s">
        <v>2</v>
      </c>
      <c r="E3" s="5" t="s">
        <v>5</v>
      </c>
      <c r="F3" s="8" t="s">
        <v>4</v>
      </c>
      <c r="G3" s="8" t="s">
        <v>3</v>
      </c>
      <c r="H3" s="8"/>
      <c r="I3" s="8"/>
      <c r="J3" s="8" t="s">
        <v>3</v>
      </c>
      <c r="K3" s="8" t="s">
        <v>3</v>
      </c>
      <c r="L3" s="8" t="s">
        <v>3</v>
      </c>
      <c r="M3" s="8" t="s">
        <v>3</v>
      </c>
    </row>
    <row r="4" spans="1:13" ht="12.75">
      <c r="A4" s="77"/>
      <c r="B4" s="77"/>
      <c r="C4" s="42">
        <v>111</v>
      </c>
      <c r="D4" s="43" t="s">
        <v>1</v>
      </c>
      <c r="E4" s="32">
        <v>311</v>
      </c>
      <c r="F4" s="33" t="s">
        <v>20</v>
      </c>
      <c r="G4" s="45">
        <v>1949.97</v>
      </c>
      <c r="H4" s="45">
        <v>1874.51</v>
      </c>
      <c r="I4" s="45">
        <v>4601</v>
      </c>
      <c r="J4" s="45">
        <v>4601</v>
      </c>
      <c r="K4" s="46">
        <v>2417</v>
      </c>
      <c r="L4" s="46">
        <v>2417</v>
      </c>
      <c r="M4" s="46">
        <v>2417</v>
      </c>
    </row>
    <row r="5" spans="1:13" ht="12.75">
      <c r="A5" s="77"/>
      <c r="B5" s="77"/>
      <c r="C5" s="42">
        <v>111</v>
      </c>
      <c r="D5" s="43" t="s">
        <v>1</v>
      </c>
      <c r="E5" s="32">
        <v>311</v>
      </c>
      <c r="F5" s="33" t="s">
        <v>36</v>
      </c>
      <c r="G5" s="45">
        <v>3627.05</v>
      </c>
      <c r="H5" s="45">
        <v>0</v>
      </c>
      <c r="I5" s="45">
        <v>0</v>
      </c>
      <c r="J5" s="45">
        <v>0</v>
      </c>
      <c r="K5" s="46">
        <v>0</v>
      </c>
      <c r="L5" s="46">
        <v>0</v>
      </c>
      <c r="M5" s="46">
        <v>0</v>
      </c>
    </row>
    <row r="6" spans="1:13" ht="12.75">
      <c r="A6" s="77"/>
      <c r="B6" s="77"/>
      <c r="C6" s="42" t="s">
        <v>62</v>
      </c>
      <c r="D6" s="43" t="s">
        <v>1</v>
      </c>
      <c r="E6" s="32">
        <v>311</v>
      </c>
      <c r="F6" s="33" t="s">
        <v>37</v>
      </c>
      <c r="G6" s="45">
        <v>640.06</v>
      </c>
      <c r="H6" s="45">
        <v>11887</v>
      </c>
      <c r="I6" s="45">
        <v>21475</v>
      </c>
      <c r="J6" s="45">
        <v>21475</v>
      </c>
      <c r="K6" s="46">
        <v>0</v>
      </c>
      <c r="L6" s="46">
        <v>0</v>
      </c>
      <c r="M6" s="46">
        <v>0</v>
      </c>
    </row>
    <row r="7" spans="1:13" ht="12.75">
      <c r="A7" s="77"/>
      <c r="B7" s="77"/>
      <c r="C7" s="42" t="s">
        <v>63</v>
      </c>
      <c r="D7" s="43" t="s">
        <v>1</v>
      </c>
      <c r="E7" s="32">
        <v>311</v>
      </c>
      <c r="F7" s="33" t="s">
        <v>37</v>
      </c>
      <c r="G7" s="45">
        <v>0</v>
      </c>
      <c r="H7" s="45">
        <v>2098</v>
      </c>
      <c r="I7" s="45">
        <v>3787</v>
      </c>
      <c r="J7" s="45">
        <v>3787</v>
      </c>
      <c r="K7" s="46">
        <v>0</v>
      </c>
      <c r="L7" s="46">
        <v>0</v>
      </c>
      <c r="M7" s="46">
        <v>0</v>
      </c>
    </row>
    <row r="8" spans="1:13" ht="12.75">
      <c r="A8" s="77"/>
      <c r="B8" s="77"/>
      <c r="C8" s="42">
        <v>111</v>
      </c>
      <c r="D8" s="43"/>
      <c r="E8" s="32">
        <v>312001</v>
      </c>
      <c r="F8" s="33" t="s">
        <v>46</v>
      </c>
      <c r="G8" s="45">
        <v>0</v>
      </c>
      <c r="H8" s="45">
        <v>0</v>
      </c>
      <c r="I8" s="45">
        <v>0</v>
      </c>
      <c r="J8" s="45">
        <v>0</v>
      </c>
      <c r="K8" s="46">
        <v>0</v>
      </c>
      <c r="L8" s="46">
        <v>0</v>
      </c>
      <c r="M8" s="46">
        <v>0</v>
      </c>
    </row>
    <row r="9" spans="1:13" ht="12.75">
      <c r="A9" s="77"/>
      <c r="B9" s="77"/>
      <c r="C9" s="42">
        <v>41</v>
      </c>
      <c r="D9" s="43"/>
      <c r="E9" s="32" t="s">
        <v>15</v>
      </c>
      <c r="F9" s="33" t="s">
        <v>9</v>
      </c>
      <c r="G9" s="45">
        <v>133051.01</v>
      </c>
      <c r="H9" s="45">
        <v>153179.77</v>
      </c>
      <c r="I9" s="45">
        <v>158461</v>
      </c>
      <c r="J9" s="45">
        <v>158461</v>
      </c>
      <c r="K9" s="46">
        <v>166609</v>
      </c>
      <c r="L9" s="46">
        <v>171309</v>
      </c>
      <c r="M9" s="46">
        <v>176139</v>
      </c>
    </row>
    <row r="10" spans="1:15" ht="12.75">
      <c r="A10" s="77"/>
      <c r="B10" s="77"/>
      <c r="C10" s="42">
        <v>41</v>
      </c>
      <c r="D10" s="43"/>
      <c r="E10" s="32" t="s">
        <v>16</v>
      </c>
      <c r="F10" s="33" t="s">
        <v>10</v>
      </c>
      <c r="G10" s="45">
        <v>21890.82</v>
      </c>
      <c r="H10" s="45">
        <v>21091.26</v>
      </c>
      <c r="I10" s="45">
        <v>25000</v>
      </c>
      <c r="J10" s="45">
        <v>25000</v>
      </c>
      <c r="K10" s="46">
        <v>25000</v>
      </c>
      <c r="L10" s="46">
        <v>25000</v>
      </c>
      <c r="M10" s="46">
        <v>25000</v>
      </c>
      <c r="O10" s="24"/>
    </row>
    <row r="11" spans="1:13" ht="12.75">
      <c r="A11" s="77"/>
      <c r="B11" s="77"/>
      <c r="C11" s="42">
        <v>41</v>
      </c>
      <c r="D11" s="43" t="s">
        <v>1</v>
      </c>
      <c r="E11" s="32" t="s">
        <v>17</v>
      </c>
      <c r="F11" s="33" t="s">
        <v>11</v>
      </c>
      <c r="G11" s="45">
        <v>6971.2</v>
      </c>
      <c r="H11" s="45">
        <v>7153.54</v>
      </c>
      <c r="I11" s="45">
        <v>7044</v>
      </c>
      <c r="J11" s="45">
        <v>7044</v>
      </c>
      <c r="K11" s="46">
        <v>7100</v>
      </c>
      <c r="L11" s="46">
        <v>7100</v>
      </c>
      <c r="M11" s="46">
        <v>7100</v>
      </c>
    </row>
    <row r="12" spans="1:13" ht="12.75">
      <c r="A12" s="77"/>
      <c r="B12" s="77"/>
      <c r="C12" s="42">
        <v>41</v>
      </c>
      <c r="D12" s="43" t="s">
        <v>1</v>
      </c>
      <c r="E12" s="32" t="s">
        <v>18</v>
      </c>
      <c r="F12" s="33" t="s">
        <v>12</v>
      </c>
      <c r="G12" s="45">
        <v>532</v>
      </c>
      <c r="H12" s="45">
        <v>709.35</v>
      </c>
      <c r="I12" s="45">
        <v>600</v>
      </c>
      <c r="J12" s="45">
        <v>600</v>
      </c>
      <c r="K12" s="46">
        <v>600</v>
      </c>
      <c r="L12" s="46">
        <v>600</v>
      </c>
      <c r="M12" s="46">
        <v>600</v>
      </c>
    </row>
    <row r="13" spans="1:13" ht="12.75">
      <c r="A13" s="77"/>
      <c r="B13" s="77"/>
      <c r="C13" s="42">
        <v>41</v>
      </c>
      <c r="D13" s="43"/>
      <c r="E13" s="32">
        <v>133003</v>
      </c>
      <c r="F13" s="33" t="s">
        <v>35</v>
      </c>
      <c r="G13" s="45">
        <v>27.68</v>
      </c>
      <c r="H13" s="45">
        <v>14.66</v>
      </c>
      <c r="I13" s="45">
        <v>200</v>
      </c>
      <c r="J13" s="45">
        <v>200</v>
      </c>
      <c r="K13" s="46">
        <v>200</v>
      </c>
      <c r="L13" s="46">
        <v>200</v>
      </c>
      <c r="M13" s="46">
        <v>200</v>
      </c>
    </row>
    <row r="14" spans="1:13" ht="12.75">
      <c r="A14" s="77"/>
      <c r="B14" s="77"/>
      <c r="C14" s="42">
        <v>41</v>
      </c>
      <c r="D14" s="43" t="s">
        <v>1</v>
      </c>
      <c r="E14" s="32" t="s">
        <v>19</v>
      </c>
      <c r="F14" s="33" t="s">
        <v>13</v>
      </c>
      <c r="G14" s="45">
        <v>10659.82</v>
      </c>
      <c r="H14" s="45">
        <v>11131.15</v>
      </c>
      <c r="I14" s="45">
        <v>10065</v>
      </c>
      <c r="J14" s="45">
        <v>10065</v>
      </c>
      <c r="K14" s="46">
        <v>13500</v>
      </c>
      <c r="L14" s="46">
        <v>13500</v>
      </c>
      <c r="M14" s="46">
        <v>13500</v>
      </c>
    </row>
    <row r="15" spans="1:13" ht="12.75">
      <c r="A15" s="77"/>
      <c r="B15" s="77"/>
      <c r="C15" s="42">
        <v>41</v>
      </c>
      <c r="D15" s="43"/>
      <c r="E15" s="32">
        <v>134001</v>
      </c>
      <c r="F15" s="33" t="s">
        <v>55</v>
      </c>
      <c r="G15" s="45">
        <v>531.1</v>
      </c>
      <c r="H15" s="45">
        <v>531.1</v>
      </c>
      <c r="I15" s="45">
        <v>532</v>
      </c>
      <c r="J15" s="45">
        <v>532</v>
      </c>
      <c r="K15" s="46">
        <v>532</v>
      </c>
      <c r="L15" s="46">
        <v>532</v>
      </c>
      <c r="M15" s="46">
        <v>532</v>
      </c>
    </row>
    <row r="16" spans="1:13" ht="12.75">
      <c r="A16" s="77"/>
      <c r="B16" s="77"/>
      <c r="C16" s="42">
        <v>41</v>
      </c>
      <c r="D16" s="43"/>
      <c r="E16" s="32">
        <v>212003</v>
      </c>
      <c r="F16" s="33" t="s">
        <v>53</v>
      </c>
      <c r="G16" s="45">
        <v>1</v>
      </c>
      <c r="H16" s="45">
        <v>4436.11</v>
      </c>
      <c r="I16" s="45">
        <v>25610</v>
      </c>
      <c r="J16" s="45">
        <v>25610</v>
      </c>
      <c r="K16" s="46">
        <v>26300</v>
      </c>
      <c r="L16" s="46">
        <v>26300</v>
      </c>
      <c r="M16" s="46">
        <v>26300</v>
      </c>
    </row>
    <row r="17" spans="1:13" ht="12.75">
      <c r="A17" s="77"/>
      <c r="B17" s="77"/>
      <c r="C17" s="42">
        <v>41</v>
      </c>
      <c r="D17" s="43" t="s">
        <v>1</v>
      </c>
      <c r="E17" s="32" t="s">
        <v>14</v>
      </c>
      <c r="F17" s="33" t="s">
        <v>8</v>
      </c>
      <c r="G17" s="45">
        <v>2870.64</v>
      </c>
      <c r="H17" s="45">
        <v>2665.62</v>
      </c>
      <c r="I17" s="45">
        <v>5958</v>
      </c>
      <c r="J17" s="45">
        <v>5958</v>
      </c>
      <c r="K17" s="46">
        <v>4594</v>
      </c>
      <c r="L17" s="46">
        <v>4594</v>
      </c>
      <c r="M17" s="46">
        <v>4594</v>
      </c>
    </row>
    <row r="18" spans="1:13" ht="12.75">
      <c r="A18" s="77"/>
      <c r="B18" s="77"/>
      <c r="C18" s="42">
        <v>41</v>
      </c>
      <c r="D18" s="43"/>
      <c r="E18" s="32">
        <v>223001</v>
      </c>
      <c r="F18" s="33" t="s">
        <v>49</v>
      </c>
      <c r="G18" s="45">
        <v>0</v>
      </c>
      <c r="H18" s="45">
        <v>0</v>
      </c>
      <c r="I18" s="45">
        <v>0</v>
      </c>
      <c r="J18" s="45">
        <v>0</v>
      </c>
      <c r="K18" s="46">
        <v>0</v>
      </c>
      <c r="L18" s="46">
        <v>0</v>
      </c>
      <c r="M18" s="46">
        <v>0</v>
      </c>
    </row>
    <row r="19" spans="1:13" ht="12.75">
      <c r="A19" s="77"/>
      <c r="B19" s="77"/>
      <c r="C19" s="42">
        <v>41</v>
      </c>
      <c r="D19" s="43"/>
      <c r="E19" s="32" t="s">
        <v>14</v>
      </c>
      <c r="F19" s="33" t="s">
        <v>34</v>
      </c>
      <c r="G19" s="45">
        <v>555</v>
      </c>
      <c r="H19" s="45">
        <v>100</v>
      </c>
      <c r="I19" s="45">
        <v>460</v>
      </c>
      <c r="J19" s="45">
        <v>460</v>
      </c>
      <c r="K19" s="46">
        <v>400</v>
      </c>
      <c r="L19" s="46">
        <v>400</v>
      </c>
      <c r="M19" s="46">
        <v>400</v>
      </c>
    </row>
    <row r="20" spans="1:13" ht="12.75">
      <c r="A20" s="77"/>
      <c r="B20" s="77"/>
      <c r="C20" s="42">
        <v>41</v>
      </c>
      <c r="D20" s="43" t="s">
        <v>1</v>
      </c>
      <c r="E20" s="32" t="s">
        <v>29</v>
      </c>
      <c r="F20" s="33" t="s">
        <v>28</v>
      </c>
      <c r="G20" s="45">
        <v>587</v>
      </c>
      <c r="H20" s="45">
        <v>516</v>
      </c>
      <c r="I20" s="45">
        <v>700</v>
      </c>
      <c r="J20" s="45">
        <v>700</v>
      </c>
      <c r="K20" s="46">
        <v>700</v>
      </c>
      <c r="L20" s="46">
        <v>700</v>
      </c>
      <c r="M20" s="46">
        <v>700</v>
      </c>
    </row>
    <row r="21" spans="1:13" ht="12.75">
      <c r="A21" s="31"/>
      <c r="B21" s="31"/>
      <c r="C21" s="34">
        <v>41</v>
      </c>
      <c r="D21" s="44"/>
      <c r="E21" s="34">
        <v>243</v>
      </c>
      <c r="F21" s="35" t="s">
        <v>21</v>
      </c>
      <c r="G21" s="45">
        <v>0</v>
      </c>
      <c r="H21" s="45">
        <v>0</v>
      </c>
      <c r="I21" s="45">
        <v>20</v>
      </c>
      <c r="J21" s="45">
        <v>20</v>
      </c>
      <c r="K21" s="46">
        <v>20</v>
      </c>
      <c r="L21" s="46">
        <v>20</v>
      </c>
      <c r="M21" s="46">
        <v>20</v>
      </c>
    </row>
    <row r="22" spans="1:13" ht="12.75">
      <c r="A22" s="31"/>
      <c r="B22" s="31"/>
      <c r="C22" s="34">
        <v>41</v>
      </c>
      <c r="D22" s="44"/>
      <c r="E22" s="71">
        <v>292017</v>
      </c>
      <c r="F22" s="35" t="s">
        <v>48</v>
      </c>
      <c r="G22" s="45">
        <v>1259.46</v>
      </c>
      <c r="H22" s="45">
        <v>1289.4</v>
      </c>
      <c r="I22" s="45">
        <v>1320</v>
      </c>
      <c r="J22" s="45">
        <v>1320</v>
      </c>
      <c r="K22" s="46">
        <v>670</v>
      </c>
      <c r="L22" s="46">
        <v>670</v>
      </c>
      <c r="M22" s="46">
        <v>670</v>
      </c>
    </row>
    <row r="23" spans="1:13" ht="12.75">
      <c r="A23" s="31"/>
      <c r="B23" s="31"/>
      <c r="C23" s="34">
        <v>41</v>
      </c>
      <c r="D23" s="44"/>
      <c r="E23" s="71">
        <v>292027</v>
      </c>
      <c r="F23" s="35" t="s">
        <v>47</v>
      </c>
      <c r="G23" s="45">
        <v>0</v>
      </c>
      <c r="H23" s="45">
        <v>0</v>
      </c>
      <c r="I23" s="45">
        <v>0</v>
      </c>
      <c r="J23" s="45">
        <v>0</v>
      </c>
      <c r="K23" s="46">
        <v>0</v>
      </c>
      <c r="L23" s="46">
        <v>0</v>
      </c>
      <c r="M23" s="46">
        <v>0</v>
      </c>
    </row>
    <row r="24" spans="1:13" ht="12.75">
      <c r="A24" s="31"/>
      <c r="B24" s="31"/>
      <c r="C24" s="34">
        <v>41</v>
      </c>
      <c r="D24" s="44"/>
      <c r="E24" s="71">
        <v>2920006</v>
      </c>
      <c r="F24" s="35" t="s">
        <v>57</v>
      </c>
      <c r="G24" s="45">
        <v>0</v>
      </c>
      <c r="H24" s="45">
        <v>22.77</v>
      </c>
      <c r="I24" s="45">
        <v>820</v>
      </c>
      <c r="J24" s="45">
        <v>820</v>
      </c>
      <c r="K24" s="46">
        <v>1360</v>
      </c>
      <c r="L24" s="46">
        <v>1360</v>
      </c>
      <c r="M24" s="46">
        <v>1360</v>
      </c>
    </row>
    <row r="25" spans="1:13" ht="23.25" customHeight="1" thickBot="1">
      <c r="A25" s="75" t="s">
        <v>6</v>
      </c>
      <c r="B25" s="75"/>
      <c r="C25" s="76"/>
      <c r="D25" s="76"/>
      <c r="E25" s="76"/>
      <c r="F25" s="76"/>
      <c r="G25" s="47">
        <f>SUM(G4:G24)</f>
        <v>185153.81000000003</v>
      </c>
      <c r="H25" s="47">
        <f aca="true" t="shared" si="0" ref="H25:M25">SUM(H4:H24)</f>
        <v>218700.24</v>
      </c>
      <c r="I25" s="47">
        <f t="shared" si="0"/>
        <v>266653</v>
      </c>
      <c r="J25" s="47">
        <f t="shared" si="0"/>
        <v>266653</v>
      </c>
      <c r="K25" s="47">
        <f t="shared" si="0"/>
        <v>250002</v>
      </c>
      <c r="L25" s="47">
        <f t="shared" si="0"/>
        <v>254702</v>
      </c>
      <c r="M25" s="47">
        <f t="shared" si="0"/>
        <v>259532</v>
      </c>
    </row>
    <row r="26" spans="1:13" ht="21" customHeight="1" thickBot="1">
      <c r="A26" s="10"/>
      <c r="B26" s="10"/>
      <c r="C26" s="30" t="s">
        <v>24</v>
      </c>
      <c r="D26" s="12"/>
      <c r="E26" s="12"/>
      <c r="F26" s="19"/>
      <c r="G26" s="48"/>
      <c r="H26" s="48"/>
      <c r="I26" s="48"/>
      <c r="J26" s="48"/>
      <c r="K26" s="48"/>
      <c r="L26" s="48"/>
      <c r="M26" s="48"/>
    </row>
    <row r="27" spans="1:16" ht="15" customHeight="1">
      <c r="A27" s="10"/>
      <c r="B27" s="10"/>
      <c r="C27" s="20">
        <v>46</v>
      </c>
      <c r="D27" s="21"/>
      <c r="E27" s="66">
        <v>514002</v>
      </c>
      <c r="F27" s="20" t="s">
        <v>38</v>
      </c>
      <c r="G27" s="72">
        <v>0</v>
      </c>
      <c r="H27" s="72">
        <v>375510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P27" s="41" t="s">
        <v>33</v>
      </c>
    </row>
    <row r="28" spans="1:16" ht="15" customHeight="1">
      <c r="A28" s="10"/>
      <c r="B28" s="10"/>
      <c r="C28" s="59">
        <v>51</v>
      </c>
      <c r="D28" s="60"/>
      <c r="E28" s="74">
        <v>513001</v>
      </c>
      <c r="F28" s="59" t="s">
        <v>30</v>
      </c>
      <c r="G28" s="72"/>
      <c r="H28" s="72"/>
      <c r="I28" s="72">
        <v>147802</v>
      </c>
      <c r="J28" s="72">
        <v>147802</v>
      </c>
      <c r="K28" s="72"/>
      <c r="L28" s="72"/>
      <c r="M28" s="72"/>
      <c r="P28" s="41"/>
    </row>
    <row r="29" spans="1:16" ht="15" customHeight="1">
      <c r="A29" s="10"/>
      <c r="B29" s="10"/>
      <c r="C29" s="59">
        <v>51</v>
      </c>
      <c r="D29" s="60"/>
      <c r="E29" s="61">
        <v>513002</v>
      </c>
      <c r="F29" s="59" t="s">
        <v>64</v>
      </c>
      <c r="G29" s="49"/>
      <c r="H29" s="49"/>
      <c r="I29" s="49">
        <v>40000</v>
      </c>
      <c r="J29" s="49">
        <v>40000</v>
      </c>
      <c r="K29" s="49"/>
      <c r="L29" s="49"/>
      <c r="M29" s="49"/>
      <c r="P29" s="41"/>
    </row>
    <row r="30" spans="1:16" ht="15" customHeight="1">
      <c r="A30" s="10"/>
      <c r="B30" s="10"/>
      <c r="C30" s="59">
        <v>41</v>
      </c>
      <c r="D30" s="60"/>
      <c r="E30" s="61">
        <v>454001</v>
      </c>
      <c r="F30" s="59" t="s">
        <v>56</v>
      </c>
      <c r="G30" s="49">
        <v>0</v>
      </c>
      <c r="H30" s="49">
        <v>19139</v>
      </c>
      <c r="I30" s="49">
        <v>7348</v>
      </c>
      <c r="J30" s="49">
        <v>7348</v>
      </c>
      <c r="K30" s="49">
        <v>0</v>
      </c>
      <c r="L30" s="49">
        <v>0</v>
      </c>
      <c r="M30" s="49">
        <v>0</v>
      </c>
      <c r="P30" s="41"/>
    </row>
    <row r="31" spans="1:13" ht="27" customHeight="1" thickBot="1">
      <c r="A31" s="10"/>
      <c r="B31" s="10"/>
      <c r="C31" s="55" t="s">
        <v>25</v>
      </c>
      <c r="D31" s="56"/>
      <c r="E31" s="57"/>
      <c r="F31" s="58"/>
      <c r="G31" s="50">
        <f>G27+G30</f>
        <v>0</v>
      </c>
      <c r="H31" s="50">
        <f>H27+H30</f>
        <v>394649</v>
      </c>
      <c r="I31" s="50">
        <f>I27+I28+I29+I30</f>
        <v>195150</v>
      </c>
      <c r="J31" s="50">
        <f>J27+J28+J29+J30</f>
        <v>195150</v>
      </c>
      <c r="K31" s="50">
        <f>K27+K28+K29+K30</f>
        <v>0</v>
      </c>
      <c r="L31" s="50">
        <f>L27+L28+L29+L30</f>
        <v>0</v>
      </c>
      <c r="M31" s="50">
        <f>M27</f>
        <v>0</v>
      </c>
    </row>
    <row r="32" spans="1:13" ht="30" customHeight="1">
      <c r="A32" s="10"/>
      <c r="B32" s="10"/>
      <c r="C32" s="62" t="s">
        <v>22</v>
      </c>
      <c r="D32" s="63"/>
      <c r="E32" s="63"/>
      <c r="F32" s="64"/>
      <c r="G32" s="48"/>
      <c r="H32" s="48"/>
      <c r="I32" s="48"/>
      <c r="J32" s="48"/>
      <c r="K32" s="48"/>
      <c r="L32" s="48"/>
      <c r="M32" s="48"/>
    </row>
    <row r="33" spans="3:13" ht="12.75">
      <c r="C33" s="37">
        <v>46</v>
      </c>
      <c r="D33" s="65"/>
      <c r="E33" s="67">
        <v>239002</v>
      </c>
      <c r="F33" s="40" t="s">
        <v>39</v>
      </c>
      <c r="G33" s="51">
        <v>0</v>
      </c>
      <c r="H33" s="51">
        <v>0</v>
      </c>
      <c r="I33" s="51">
        <v>0</v>
      </c>
      <c r="J33" s="51">
        <v>0</v>
      </c>
      <c r="K33" s="52">
        <v>0</v>
      </c>
      <c r="L33" s="52">
        <v>0</v>
      </c>
      <c r="M33" s="52">
        <v>0</v>
      </c>
    </row>
    <row r="34" spans="3:13" ht="12.75">
      <c r="C34" s="37">
        <v>111</v>
      </c>
      <c r="D34" s="65"/>
      <c r="E34" s="37" t="s">
        <v>31</v>
      </c>
      <c r="F34" s="40" t="s">
        <v>54</v>
      </c>
      <c r="G34" s="51">
        <v>13200</v>
      </c>
      <c r="H34" s="51">
        <v>13500</v>
      </c>
      <c r="I34" s="51">
        <v>6000</v>
      </c>
      <c r="J34" s="51">
        <v>6000</v>
      </c>
      <c r="K34" s="52">
        <v>0</v>
      </c>
      <c r="L34" s="52">
        <v>0</v>
      </c>
      <c r="M34" s="52">
        <v>0</v>
      </c>
    </row>
    <row r="35" spans="3:13" ht="12.75">
      <c r="C35" s="37" t="s">
        <v>40</v>
      </c>
      <c r="D35" s="65"/>
      <c r="E35" s="67">
        <v>322001</v>
      </c>
      <c r="F35" s="40" t="s">
        <v>32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</row>
    <row r="36" spans="3:13" ht="12.75">
      <c r="C36" s="37" t="s">
        <v>41</v>
      </c>
      <c r="D36" s="65"/>
      <c r="E36" s="67">
        <v>322001</v>
      </c>
      <c r="F36" s="40" t="s">
        <v>32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</row>
    <row r="37" spans="3:13" ht="12.75">
      <c r="C37" s="37">
        <v>41</v>
      </c>
      <c r="D37" s="65"/>
      <c r="E37" s="67">
        <v>223001</v>
      </c>
      <c r="F37" s="40" t="s">
        <v>45</v>
      </c>
      <c r="G37" s="51">
        <v>0</v>
      </c>
      <c r="H37" s="51">
        <v>84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</row>
    <row r="38" spans="3:13" ht="12.75">
      <c r="C38" s="68">
        <v>41</v>
      </c>
      <c r="D38" s="9"/>
      <c r="E38" s="68">
        <v>231</v>
      </c>
      <c r="F38" s="69" t="s">
        <v>43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</row>
    <row r="39" spans="3:13" ht="12.75">
      <c r="C39" s="68">
        <v>111</v>
      </c>
      <c r="D39" s="9"/>
      <c r="E39" s="70">
        <v>312001</v>
      </c>
      <c r="F39" s="69" t="s">
        <v>42</v>
      </c>
      <c r="G39" s="52">
        <v>0</v>
      </c>
      <c r="H39" s="52">
        <v>250340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</row>
    <row r="40" spans="3:13" ht="13.5" thickBot="1">
      <c r="C40" s="68">
        <v>111</v>
      </c>
      <c r="D40" s="9"/>
      <c r="E40" s="70">
        <v>312001</v>
      </c>
      <c r="F40" s="69" t="s">
        <v>44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</row>
    <row r="41" spans="3:13" ht="24" customHeight="1" thickBot="1">
      <c r="C41" s="36" t="s">
        <v>23</v>
      </c>
      <c r="D41" s="13"/>
      <c r="E41" s="38"/>
      <c r="F41" s="39"/>
      <c r="G41" s="53">
        <f>G33+G34+G35+G36+G37+G38+G40</f>
        <v>13200</v>
      </c>
      <c r="H41" s="53">
        <f>H33+H34+H35+H36+H37+H38+H39+H40</f>
        <v>263924</v>
      </c>
      <c r="I41" s="53">
        <f>I33+I34+I35+I36+I37+I40+I39</f>
        <v>6000</v>
      </c>
      <c r="J41" s="53">
        <f>J33+J40+J37+J35+J36+J34+J39</f>
        <v>6000</v>
      </c>
      <c r="K41" s="53">
        <f>K33+K40+K37+K35+K36+K34+K39</f>
        <v>0</v>
      </c>
      <c r="L41" s="53">
        <f>L33+L40+L37+L35+L36+L34+L39</f>
        <v>0</v>
      </c>
      <c r="M41" s="53">
        <f>M33+M40+M37+M35+M36+M34+M39</f>
        <v>0</v>
      </c>
    </row>
    <row r="42" spans="3:13" ht="20.25" customHeight="1" thickBot="1">
      <c r="C42" s="26" t="s">
        <v>26</v>
      </c>
      <c r="D42" s="27"/>
      <c r="E42" s="28"/>
      <c r="F42" s="29"/>
      <c r="G42" s="54">
        <f aca="true" t="shared" si="1" ref="G42:M42">G25+G31+G41</f>
        <v>198353.81000000003</v>
      </c>
      <c r="H42" s="54">
        <f t="shared" si="1"/>
        <v>877273.24</v>
      </c>
      <c r="I42" s="54">
        <f t="shared" si="1"/>
        <v>467803</v>
      </c>
      <c r="J42" s="54">
        <f t="shared" si="1"/>
        <v>467803</v>
      </c>
      <c r="K42" s="54">
        <f t="shared" si="1"/>
        <v>250002</v>
      </c>
      <c r="L42" s="54">
        <f t="shared" si="1"/>
        <v>254702</v>
      </c>
      <c r="M42" s="54">
        <f t="shared" si="1"/>
        <v>259532</v>
      </c>
    </row>
    <row r="43" spans="3:13" ht="6.75" customHeight="1" hidden="1" thickBot="1">
      <c r="C43" s="14"/>
      <c r="D43" s="15"/>
      <c r="E43" s="16"/>
      <c r="F43" s="17"/>
      <c r="G43" s="18"/>
      <c r="H43" s="73">
        <f>SUM(H33:H40)</f>
        <v>263924</v>
      </c>
      <c r="I43" s="18"/>
      <c r="J43" s="18"/>
      <c r="K43" s="23"/>
      <c r="L43" s="23"/>
      <c r="M43" s="23"/>
    </row>
  </sheetData>
  <sheetProtection/>
  <mergeCells count="4">
    <mergeCell ref="A25:F25"/>
    <mergeCell ref="A4:B20"/>
    <mergeCell ref="A1:J1"/>
    <mergeCell ref="A2:F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Evka</dc:creator>
  <cp:keywords/>
  <dc:description/>
  <cp:lastModifiedBy>Admin</cp:lastModifiedBy>
  <cp:lastPrinted>2019-11-19T13:00:30Z</cp:lastPrinted>
  <dcterms:created xsi:type="dcterms:W3CDTF">2005-01-27T18:01:27Z</dcterms:created>
  <dcterms:modified xsi:type="dcterms:W3CDTF">2019-12-20T08:27:00Z</dcterms:modified>
  <cp:category/>
  <cp:version/>
  <cp:contentType/>
  <cp:contentStatus/>
</cp:coreProperties>
</file>